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<sst xmlns="http://schemas.openxmlformats.org/spreadsheetml/2006/main" count="55" uniqueCount="30">
  <si>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</si>
  <si>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</si>
  <si>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</si>
  <si>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</si>
  <si>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</si>
  <si>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</si>
  <si>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</si>
  <si>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</si>
  <si>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</si>
  <si>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</si>
  <si>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</si>
  <si>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</si>
  <si>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</si>
  <si>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</si>
  <si>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</si>
  <si>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</si>
  <si>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</si>
  <si>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</si>
  <si>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</si>
  <si>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</si>
  <si>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</si>
  <si>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</si>
  <si>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</si>
  <si>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</si>
  <si>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</si>
  <si>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</si>
  <si>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</si>
  <si>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Απρ.΄21</t>
  </si>
  <si>
    <t>ΠΙΝΑΚΑΣ 13 : Εγγεγραμμένη Ανεργία κατά Επαγγελματική Κατηγορία και Επαρχία τον Απρίλιο και Μάιο του 2021</t>
  </si>
  <si>
    <t>Μάιος΄21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</si>
</sst>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9" fontId="0" fillId="0" borderId="19" xfId="0" applyNumberFormat="1" applyFont="1" applyFill="1" applyBorder="1" applyAlignment="1">
      <alignment/>
    </xf>
    <xf numFmtId="0" fontId="0" fillId="0" borderId="19" xfId="0" applyNumberForma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B31" sqref="B31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9.42187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9.1406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281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9.003906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7" t="s">
        <v>4</v>
      </c>
      <c r="D3" s="37"/>
      <c r="E3" s="37"/>
      <c r="F3" s="37"/>
      <c r="G3" s="37" t="s">
        <v>13</v>
      </c>
      <c r="H3" s="37"/>
      <c r="I3" s="37"/>
      <c r="J3" s="37"/>
      <c r="K3" s="37" t="s">
        <v>8</v>
      </c>
      <c r="L3" s="37"/>
      <c r="M3" s="37"/>
      <c r="N3" s="37"/>
      <c r="O3" s="37" t="s">
        <v>2</v>
      </c>
      <c r="P3" s="37"/>
      <c r="Q3" s="37"/>
      <c r="R3" s="37"/>
      <c r="S3" s="37" t="s">
        <v>5</v>
      </c>
      <c r="T3" s="37"/>
      <c r="U3" s="37"/>
      <c r="V3" s="37"/>
      <c r="W3" s="37" t="s">
        <v>3</v>
      </c>
      <c r="X3" s="37"/>
      <c r="Y3" s="37"/>
      <c r="Z3" s="38"/>
    </row>
    <row r="4" spans="1:26" s="2" customFormat="1" ht="12.75">
      <c r="A4" s="23"/>
      <c r="B4" s="15" t="s">
        <v>12</v>
      </c>
      <c r="C4" s="16" t="s">
        <v>27</v>
      </c>
      <c r="D4" s="16" t="s">
        <v>29</v>
      </c>
      <c r="E4" s="39" t="s">
        <v>1</v>
      </c>
      <c r="F4" s="39"/>
      <c r="G4" s="16" t="s">
        <v>27</v>
      </c>
      <c r="H4" s="16" t="s">
        <v>29</v>
      </c>
      <c r="I4" s="39" t="s">
        <v>1</v>
      </c>
      <c r="J4" s="39"/>
      <c r="K4" s="16" t="s">
        <v>27</v>
      </c>
      <c r="L4" s="16" t="s">
        <v>29</v>
      </c>
      <c r="M4" s="39" t="s">
        <v>1</v>
      </c>
      <c r="N4" s="39"/>
      <c r="O4" s="16" t="s">
        <v>27</v>
      </c>
      <c r="P4" s="16" t="s">
        <v>29</v>
      </c>
      <c r="Q4" s="39" t="s">
        <v>1</v>
      </c>
      <c r="R4" s="39"/>
      <c r="S4" s="16" t="s">
        <v>27</v>
      </c>
      <c r="T4" s="16" t="s">
        <v>29</v>
      </c>
      <c r="U4" s="39" t="s">
        <v>1</v>
      </c>
      <c r="V4" s="39"/>
      <c r="W4" s="16" t="s">
        <v>27</v>
      </c>
      <c r="X4" s="16" t="s">
        <v>29</v>
      </c>
      <c r="Y4" s="39" t="s">
        <v>1</v>
      </c>
      <c r="Z4" s="40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570</v>
      </c>
      <c r="D6" s="33">
        <v>584</v>
      </c>
      <c r="E6" s="10">
        <f>D6-C6</f>
        <v>14</v>
      </c>
      <c r="F6" s="30">
        <f>E6/C6</f>
        <v>0.02456140350877193</v>
      </c>
      <c r="G6" s="33">
        <v>133</v>
      </c>
      <c r="H6" s="33">
        <v>131</v>
      </c>
      <c r="I6" s="10">
        <f>H6-G6</f>
        <v>-2</v>
      </c>
      <c r="J6" s="30">
        <f>I6/G6</f>
        <v>-0.015037593984962405</v>
      </c>
      <c r="K6" s="33">
        <v>35</v>
      </c>
      <c r="L6" s="33">
        <v>34</v>
      </c>
      <c r="M6" s="10">
        <f>L6-K6</f>
        <v>-1</v>
      </c>
      <c r="N6" s="30">
        <f>M6/K6</f>
        <v>-0.02857142857142857</v>
      </c>
      <c r="O6" s="33">
        <v>393</v>
      </c>
      <c r="P6" s="33">
        <v>392</v>
      </c>
      <c r="Q6" s="10">
        <f>P6-O6</f>
        <v>-1</v>
      </c>
      <c r="R6" s="30">
        <f>Q6/O6</f>
        <v>-0.002544529262086514</v>
      </c>
      <c r="S6" s="33">
        <v>109</v>
      </c>
      <c r="T6" s="33">
        <v>105</v>
      </c>
      <c r="U6" s="10">
        <f>T6-S6</f>
        <v>-4</v>
      </c>
      <c r="V6" s="30">
        <f>U6/S6</f>
        <v>-0.03669724770642202</v>
      </c>
      <c r="W6" s="31">
        <f>SUM(C6,G6,K6,O6,S6)</f>
        <v>1240</v>
      </c>
      <c r="X6" s="31">
        <f>SUM(D6,H6,L6,P6,T6)</f>
        <v>1246</v>
      </c>
      <c r="Y6" s="10">
        <f>X6-W6</f>
        <v>6</v>
      </c>
      <c r="Z6" s="11">
        <f>Y6/W6</f>
        <v>0.004838709677419355</v>
      </c>
      <c r="AA6" s="13"/>
    </row>
    <row r="7" spans="1:26" s="2" customFormat="1" ht="22.5" customHeight="1">
      <c r="A7" s="25">
        <v>2</v>
      </c>
      <c r="B7" s="20" t="s">
        <v>16</v>
      </c>
      <c r="C7" s="33">
        <v>1349</v>
      </c>
      <c r="D7" s="33">
        <v>1370</v>
      </c>
      <c r="E7" s="10">
        <f aca="true" t="shared" si="0" ref="E7:E16">D7-C7</f>
        <v>21</v>
      </c>
      <c r="F7" s="30">
        <f aca="true" t="shared" si="1" ref="F7:F17">E7/C7</f>
        <v>0.015567086730911787</v>
      </c>
      <c r="G7" s="33">
        <v>422</v>
      </c>
      <c r="H7" s="33">
        <v>411</v>
      </c>
      <c r="I7" s="10">
        <f aca="true" t="shared" si="2" ref="I7:I17">H7-G7</f>
        <v>-11</v>
      </c>
      <c r="J7" s="30">
        <f aca="true" t="shared" si="3" ref="J7:J17">I7/G7</f>
        <v>-0.026066350710900472</v>
      </c>
      <c r="K7" s="33">
        <v>106</v>
      </c>
      <c r="L7" s="33">
        <v>110</v>
      </c>
      <c r="M7" s="10">
        <f aca="true" t="shared" si="4" ref="M7:M17">L7-K7</f>
        <v>4</v>
      </c>
      <c r="N7" s="30">
        <f aca="true" t="shared" si="5" ref="N7:N17">M7/K7</f>
        <v>0.03773584905660377</v>
      </c>
      <c r="O7" s="33">
        <v>898</v>
      </c>
      <c r="P7" s="33">
        <v>902</v>
      </c>
      <c r="Q7" s="10">
        <f aca="true" t="shared" si="6" ref="Q7:Q17">P7-O7</f>
        <v>4</v>
      </c>
      <c r="R7" s="30">
        <f aca="true" t="shared" si="7" ref="R7:R17">Q7/O7</f>
        <v>0.004454342984409799</v>
      </c>
      <c r="S7" s="33">
        <v>241</v>
      </c>
      <c r="T7" s="33">
        <v>241</v>
      </c>
      <c r="U7" s="10">
        <f aca="true" t="shared" si="8" ref="U7:U17">T7-S7</f>
        <v>0</v>
      </c>
      <c r="V7" s="30">
        <f aca="true" t="shared" si="9" ref="V7:V17">U7/S7</f>
        <v>0</v>
      </c>
      <c r="W7" s="31">
        <f>SUM(S7,O7,K7,G7,C7)</f>
        <v>3016</v>
      </c>
      <c r="X7" s="31">
        <f aca="true" t="shared" si="10" ref="X7:X16">SUM(D7,H7,L7,P7,T7)</f>
        <v>3034</v>
      </c>
      <c r="Y7" s="10">
        <f aca="true" t="shared" si="11" ref="Y7:Y17">X7-W7</f>
        <v>18</v>
      </c>
      <c r="Z7" s="11">
        <f aca="true" t="shared" si="12" ref="Z7:Z17">Y7/W7</f>
        <v>0.005968169761273209</v>
      </c>
    </row>
    <row r="8" spans="1:26" s="2" customFormat="1" ht="22.5" customHeight="1">
      <c r="A8" s="25">
        <v>3</v>
      </c>
      <c r="B8" s="20" t="s">
        <v>17</v>
      </c>
      <c r="C8" s="33">
        <v>675</v>
      </c>
      <c r="D8" s="33">
        <v>676</v>
      </c>
      <c r="E8" s="10">
        <f t="shared" si="0"/>
        <v>1</v>
      </c>
      <c r="F8" s="30">
        <f t="shared" si="1"/>
        <v>0.0014814814814814814</v>
      </c>
      <c r="G8" s="33">
        <v>280</v>
      </c>
      <c r="H8" s="33">
        <v>282</v>
      </c>
      <c r="I8" s="10">
        <f t="shared" si="2"/>
        <v>2</v>
      </c>
      <c r="J8" s="30">
        <f t="shared" si="3"/>
        <v>0.007142857142857143</v>
      </c>
      <c r="K8" s="33">
        <v>94</v>
      </c>
      <c r="L8" s="33">
        <v>96</v>
      </c>
      <c r="M8" s="10">
        <f t="shared" si="4"/>
        <v>2</v>
      </c>
      <c r="N8" s="30">
        <f t="shared" si="5"/>
        <v>0.02127659574468085</v>
      </c>
      <c r="O8" s="33">
        <v>500</v>
      </c>
      <c r="P8" s="33">
        <v>509</v>
      </c>
      <c r="Q8" s="10">
        <f t="shared" si="6"/>
        <v>9</v>
      </c>
      <c r="R8" s="30">
        <f t="shared" si="7"/>
        <v>0.018</v>
      </c>
      <c r="S8" s="33">
        <v>184</v>
      </c>
      <c r="T8" s="33">
        <v>189</v>
      </c>
      <c r="U8" s="10">
        <f t="shared" si="8"/>
        <v>5</v>
      </c>
      <c r="V8" s="30">
        <f t="shared" si="9"/>
        <v>0.02717391304347826</v>
      </c>
      <c r="W8" s="31">
        <f aca="true" t="shared" si="13" ref="W8:W16">SUM(S8,O8,K8,G8,C8)</f>
        <v>1733</v>
      </c>
      <c r="X8" s="31">
        <f t="shared" si="10"/>
        <v>1752</v>
      </c>
      <c r="Y8" s="10">
        <f t="shared" si="11"/>
        <v>19</v>
      </c>
      <c r="Z8" s="11">
        <f t="shared" si="12"/>
        <v>0.010963646855164455</v>
      </c>
    </row>
    <row r="9" spans="1:27" s="2" customFormat="1" ht="22.5" customHeight="1">
      <c r="A9" s="25">
        <v>4</v>
      </c>
      <c r="B9" s="19" t="s">
        <v>18</v>
      </c>
      <c r="C9" s="33">
        <v>1711</v>
      </c>
      <c r="D9" s="33">
        <v>1695</v>
      </c>
      <c r="E9" s="10">
        <f t="shared" si="0"/>
        <v>-16</v>
      </c>
      <c r="F9" s="30">
        <f t="shared" si="1"/>
        <v>-0.009351256575102279</v>
      </c>
      <c r="G9" s="33">
        <v>1031</v>
      </c>
      <c r="H9" s="33">
        <v>989</v>
      </c>
      <c r="I9" s="10">
        <f t="shared" si="2"/>
        <v>-42</v>
      </c>
      <c r="J9" s="30">
        <f t="shared" si="3"/>
        <v>-0.040737148399612025</v>
      </c>
      <c r="K9" s="33">
        <v>484</v>
      </c>
      <c r="L9" s="33">
        <v>443</v>
      </c>
      <c r="M9" s="10">
        <f t="shared" si="4"/>
        <v>-41</v>
      </c>
      <c r="N9" s="30">
        <f t="shared" si="5"/>
        <v>-0.08471074380165289</v>
      </c>
      <c r="O9" s="33">
        <v>1414</v>
      </c>
      <c r="P9" s="33">
        <v>1431</v>
      </c>
      <c r="Q9" s="10">
        <f t="shared" si="6"/>
        <v>17</v>
      </c>
      <c r="R9" s="30">
        <f t="shared" si="7"/>
        <v>0.012022630834512023</v>
      </c>
      <c r="S9" s="33">
        <v>631</v>
      </c>
      <c r="T9" s="33">
        <v>623</v>
      </c>
      <c r="U9" s="10">
        <f t="shared" si="8"/>
        <v>-8</v>
      </c>
      <c r="V9" s="30">
        <f t="shared" si="9"/>
        <v>-0.012678288431061807</v>
      </c>
      <c r="W9" s="31">
        <f t="shared" si="13"/>
        <v>5271</v>
      </c>
      <c r="X9" s="31">
        <f t="shared" si="10"/>
        <v>5181</v>
      </c>
      <c r="Y9" s="10">
        <f t="shared" si="11"/>
        <v>-90</v>
      </c>
      <c r="Z9" s="11">
        <f t="shared" si="12"/>
        <v>-0.01707455890722823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1888</v>
      </c>
      <c r="D10" s="33">
        <v>1893</v>
      </c>
      <c r="E10" s="10">
        <f t="shared" si="0"/>
        <v>5</v>
      </c>
      <c r="F10" s="30">
        <f t="shared" si="1"/>
        <v>0.0026483050847457626</v>
      </c>
      <c r="G10" s="33">
        <v>1674</v>
      </c>
      <c r="H10" s="33">
        <v>1616</v>
      </c>
      <c r="I10" s="10">
        <f t="shared" si="2"/>
        <v>-58</v>
      </c>
      <c r="J10" s="30">
        <f t="shared" si="3"/>
        <v>-0.03464755077658303</v>
      </c>
      <c r="K10" s="33">
        <v>1855</v>
      </c>
      <c r="L10" s="33">
        <v>1613</v>
      </c>
      <c r="M10" s="10">
        <f t="shared" si="4"/>
        <v>-242</v>
      </c>
      <c r="N10" s="30">
        <f t="shared" si="5"/>
        <v>-0.13045822102425875</v>
      </c>
      <c r="O10" s="33">
        <v>1973</v>
      </c>
      <c r="P10" s="33">
        <v>1924</v>
      </c>
      <c r="Q10" s="10">
        <f t="shared" si="6"/>
        <v>-49</v>
      </c>
      <c r="R10" s="30">
        <f t="shared" si="7"/>
        <v>-0.02483527622909275</v>
      </c>
      <c r="S10" s="33">
        <v>1541</v>
      </c>
      <c r="T10" s="33">
        <v>1474</v>
      </c>
      <c r="U10" s="10">
        <f t="shared" si="8"/>
        <v>-67</v>
      </c>
      <c r="V10" s="30">
        <f t="shared" si="9"/>
        <v>-0.043478260869565216</v>
      </c>
      <c r="W10" s="31">
        <f t="shared" si="13"/>
        <v>8931</v>
      </c>
      <c r="X10" s="31">
        <f t="shared" si="10"/>
        <v>8520</v>
      </c>
      <c r="Y10" s="10">
        <f t="shared" si="11"/>
        <v>-411</v>
      </c>
      <c r="Z10" s="11">
        <f t="shared" si="12"/>
        <v>-0.04601948270070541</v>
      </c>
    </row>
    <row r="11" spans="1:26" s="2" customFormat="1" ht="22.5" customHeight="1">
      <c r="A11" s="25">
        <v>6</v>
      </c>
      <c r="B11" s="19" t="s">
        <v>20</v>
      </c>
      <c r="C11" s="33">
        <v>22</v>
      </c>
      <c r="D11" s="33">
        <v>23</v>
      </c>
      <c r="E11" s="10">
        <f t="shared" si="0"/>
        <v>1</v>
      </c>
      <c r="F11" s="30">
        <f t="shared" si="1"/>
        <v>0.045454545454545456</v>
      </c>
      <c r="G11" s="33">
        <v>8</v>
      </c>
      <c r="H11" s="33">
        <v>8</v>
      </c>
      <c r="I11" s="10">
        <f t="shared" si="2"/>
        <v>0</v>
      </c>
      <c r="J11" s="30">
        <f t="shared" si="3"/>
        <v>0</v>
      </c>
      <c r="K11" s="33">
        <v>14</v>
      </c>
      <c r="L11" s="33">
        <v>13</v>
      </c>
      <c r="M11" s="10">
        <f t="shared" si="4"/>
        <v>-1</v>
      </c>
      <c r="N11" s="30">
        <f t="shared" si="5"/>
        <v>-0.07142857142857142</v>
      </c>
      <c r="O11" s="33">
        <v>14</v>
      </c>
      <c r="P11" s="33">
        <v>13</v>
      </c>
      <c r="Q11" s="10">
        <f t="shared" si="6"/>
        <v>-1</v>
      </c>
      <c r="R11" s="30">
        <f t="shared" si="7"/>
        <v>-0.07142857142857142</v>
      </c>
      <c r="S11" s="33">
        <v>22</v>
      </c>
      <c r="T11" s="33">
        <v>20</v>
      </c>
      <c r="U11" s="10">
        <f t="shared" si="8"/>
        <v>-2</v>
      </c>
      <c r="V11" s="30">
        <f t="shared" si="9"/>
        <v>-0.09090909090909091</v>
      </c>
      <c r="W11" s="31">
        <f t="shared" si="13"/>
        <v>80</v>
      </c>
      <c r="X11" s="31">
        <f t="shared" si="10"/>
        <v>77</v>
      </c>
      <c r="Y11" s="10">
        <f t="shared" si="11"/>
        <v>-3</v>
      </c>
      <c r="Z11" s="11">
        <f t="shared" si="12"/>
        <v>-0.0375</v>
      </c>
    </row>
    <row r="12" spans="1:27" s="2" customFormat="1" ht="22.5" customHeight="1">
      <c r="A12" s="25">
        <v>7</v>
      </c>
      <c r="B12" s="19" t="s">
        <v>21</v>
      </c>
      <c r="C12" s="33">
        <v>541</v>
      </c>
      <c r="D12" s="33">
        <v>522</v>
      </c>
      <c r="E12" s="10">
        <f t="shared" si="0"/>
        <v>-19</v>
      </c>
      <c r="F12" s="30">
        <f t="shared" si="1"/>
        <v>-0.03512014787430684</v>
      </c>
      <c r="G12" s="33">
        <v>300</v>
      </c>
      <c r="H12" s="33">
        <v>301</v>
      </c>
      <c r="I12" s="10">
        <f t="shared" si="2"/>
        <v>1</v>
      </c>
      <c r="J12" s="30">
        <f t="shared" si="3"/>
        <v>0.0033333333333333335</v>
      </c>
      <c r="K12" s="33">
        <v>160</v>
      </c>
      <c r="L12" s="33">
        <v>142</v>
      </c>
      <c r="M12" s="10">
        <f t="shared" si="4"/>
        <v>-18</v>
      </c>
      <c r="N12" s="30">
        <f t="shared" si="5"/>
        <v>-0.1125</v>
      </c>
      <c r="O12" s="33">
        <v>529</v>
      </c>
      <c r="P12" s="33">
        <v>531</v>
      </c>
      <c r="Q12" s="10">
        <f t="shared" si="6"/>
        <v>2</v>
      </c>
      <c r="R12" s="30">
        <f t="shared" si="7"/>
        <v>0.003780718336483932</v>
      </c>
      <c r="S12" s="33">
        <v>275</v>
      </c>
      <c r="T12" s="33">
        <v>276</v>
      </c>
      <c r="U12" s="10">
        <f t="shared" si="8"/>
        <v>1</v>
      </c>
      <c r="V12" s="30">
        <f t="shared" si="9"/>
        <v>0.0036363636363636364</v>
      </c>
      <c r="W12" s="31">
        <f t="shared" si="13"/>
        <v>1805</v>
      </c>
      <c r="X12" s="31">
        <f t="shared" si="10"/>
        <v>1772</v>
      </c>
      <c r="Y12" s="10">
        <f t="shared" si="11"/>
        <v>-33</v>
      </c>
      <c r="Z12" s="11">
        <f t="shared" si="12"/>
        <v>-0.018282548476454295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205</v>
      </c>
      <c r="D13" s="33">
        <v>188</v>
      </c>
      <c r="E13" s="10">
        <f t="shared" si="0"/>
        <v>-17</v>
      </c>
      <c r="F13" s="30">
        <f t="shared" si="1"/>
        <v>-0.08292682926829269</v>
      </c>
      <c r="G13" s="33">
        <v>203</v>
      </c>
      <c r="H13" s="33">
        <v>179</v>
      </c>
      <c r="I13" s="10">
        <f t="shared" si="2"/>
        <v>-24</v>
      </c>
      <c r="J13" s="30">
        <f t="shared" si="3"/>
        <v>-0.11822660098522167</v>
      </c>
      <c r="K13" s="33">
        <v>149</v>
      </c>
      <c r="L13" s="33">
        <v>136</v>
      </c>
      <c r="M13" s="10">
        <f t="shared" si="4"/>
        <v>-13</v>
      </c>
      <c r="N13" s="30">
        <f t="shared" si="5"/>
        <v>-0.087248322147651</v>
      </c>
      <c r="O13" s="33">
        <v>240</v>
      </c>
      <c r="P13" s="33">
        <v>242</v>
      </c>
      <c r="Q13" s="10">
        <f t="shared" si="6"/>
        <v>2</v>
      </c>
      <c r="R13" s="30">
        <f t="shared" si="7"/>
        <v>0.008333333333333333</v>
      </c>
      <c r="S13" s="33">
        <v>244</v>
      </c>
      <c r="T13" s="33">
        <v>227</v>
      </c>
      <c r="U13" s="10">
        <f t="shared" si="8"/>
        <v>-17</v>
      </c>
      <c r="V13" s="30">
        <f t="shared" si="9"/>
        <v>-0.06967213114754098</v>
      </c>
      <c r="W13" s="31">
        <f t="shared" si="13"/>
        <v>1041</v>
      </c>
      <c r="X13" s="31">
        <f t="shared" si="10"/>
        <v>972</v>
      </c>
      <c r="Y13" s="10">
        <f t="shared" si="11"/>
        <v>-69</v>
      </c>
      <c r="Z13" s="11">
        <f t="shared" si="12"/>
        <v>-0.06628242074927954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1341</v>
      </c>
      <c r="D14" s="33">
        <v>1317</v>
      </c>
      <c r="E14" s="10">
        <f t="shared" si="0"/>
        <v>-24</v>
      </c>
      <c r="F14" s="30">
        <f t="shared" si="1"/>
        <v>-0.017897091722595078</v>
      </c>
      <c r="G14" s="33">
        <v>1301</v>
      </c>
      <c r="H14" s="33">
        <v>1246</v>
      </c>
      <c r="I14" s="10">
        <f t="shared" si="2"/>
        <v>-55</v>
      </c>
      <c r="J14" s="30">
        <f t="shared" si="3"/>
        <v>-0.042275172943889314</v>
      </c>
      <c r="K14" s="33">
        <v>1489</v>
      </c>
      <c r="L14" s="33">
        <v>1232</v>
      </c>
      <c r="M14" s="10">
        <f t="shared" si="4"/>
        <v>-257</v>
      </c>
      <c r="N14" s="30">
        <f t="shared" si="5"/>
        <v>-0.17259905977165882</v>
      </c>
      <c r="O14" s="33">
        <v>1384</v>
      </c>
      <c r="P14" s="33">
        <v>1426</v>
      </c>
      <c r="Q14" s="10">
        <f t="shared" si="6"/>
        <v>42</v>
      </c>
      <c r="R14" s="30">
        <f t="shared" si="7"/>
        <v>0.030346820809248554</v>
      </c>
      <c r="S14" s="33">
        <v>1025</v>
      </c>
      <c r="T14" s="33">
        <v>984</v>
      </c>
      <c r="U14" s="10">
        <f t="shared" si="8"/>
        <v>-41</v>
      </c>
      <c r="V14" s="30">
        <f t="shared" si="9"/>
        <v>-0.04</v>
      </c>
      <c r="W14" s="31">
        <f t="shared" si="13"/>
        <v>6540</v>
      </c>
      <c r="X14" s="31">
        <f t="shared" si="10"/>
        <v>6205</v>
      </c>
      <c r="Y14" s="10">
        <f t="shared" si="11"/>
        <v>-335</v>
      </c>
      <c r="Z14" s="11">
        <f t="shared" si="12"/>
        <v>-0.05122324159021407</v>
      </c>
    </row>
    <row r="15" spans="1:27" s="2" customFormat="1" ht="22.5" customHeight="1">
      <c r="A15" s="25">
        <v>10</v>
      </c>
      <c r="B15" s="20" t="s">
        <v>24</v>
      </c>
      <c r="C15" s="33">
        <v>45</v>
      </c>
      <c r="D15" s="33">
        <v>50</v>
      </c>
      <c r="E15" s="10">
        <f t="shared" si="0"/>
        <v>5</v>
      </c>
      <c r="F15" s="30">
        <f t="shared" si="1"/>
        <v>0.1111111111111111</v>
      </c>
      <c r="G15" s="33">
        <v>15</v>
      </c>
      <c r="H15" s="33">
        <v>15</v>
      </c>
      <c r="I15" s="10">
        <f t="shared" si="2"/>
        <v>0</v>
      </c>
      <c r="J15" s="30">
        <f t="shared" si="3"/>
        <v>0</v>
      </c>
      <c r="K15" s="33">
        <v>4</v>
      </c>
      <c r="L15" s="33">
        <v>4</v>
      </c>
      <c r="M15" s="10">
        <f t="shared" si="4"/>
        <v>0</v>
      </c>
      <c r="N15" s="30">
        <f t="shared" si="5"/>
        <v>0</v>
      </c>
      <c r="O15" s="33">
        <v>16</v>
      </c>
      <c r="P15" s="33">
        <v>18</v>
      </c>
      <c r="Q15" s="10">
        <f t="shared" si="6"/>
        <v>2</v>
      </c>
      <c r="R15" s="30">
        <f t="shared" si="7"/>
        <v>0.125</v>
      </c>
      <c r="S15" s="33">
        <v>6</v>
      </c>
      <c r="T15" s="33">
        <v>5</v>
      </c>
      <c r="U15" s="10">
        <f t="shared" si="8"/>
        <v>-1</v>
      </c>
      <c r="V15" s="36">
        <f t="shared" si="9"/>
        <v>-0.16666666666666666</v>
      </c>
      <c r="W15" s="31">
        <f t="shared" si="13"/>
        <v>86</v>
      </c>
      <c r="X15" s="31">
        <f t="shared" si="10"/>
        <v>92</v>
      </c>
      <c r="Y15" s="10">
        <f t="shared" si="11"/>
        <v>6</v>
      </c>
      <c r="Z15" s="11">
        <f t="shared" si="12"/>
        <v>0.06976744186046512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817</v>
      </c>
      <c r="D16" s="41">
        <v>804</v>
      </c>
      <c r="E16" s="42">
        <f t="shared" si="0"/>
        <v>-13</v>
      </c>
      <c r="F16" s="43">
        <f t="shared" si="1"/>
        <v>-0.01591187270501836</v>
      </c>
      <c r="G16" s="44">
        <v>411</v>
      </c>
      <c r="H16" s="41">
        <v>415</v>
      </c>
      <c r="I16" s="42">
        <f t="shared" si="2"/>
        <v>4</v>
      </c>
      <c r="J16" s="43">
        <f t="shared" si="3"/>
        <v>0.009732360097323601</v>
      </c>
      <c r="K16" s="44">
        <v>95</v>
      </c>
      <c r="L16" s="41">
        <v>92</v>
      </c>
      <c r="M16" s="42">
        <f t="shared" si="4"/>
        <v>-3</v>
      </c>
      <c r="N16" s="43">
        <f t="shared" si="5"/>
        <v>-0.031578947368421054</v>
      </c>
      <c r="O16" s="44">
        <v>564</v>
      </c>
      <c r="P16" s="41">
        <v>565</v>
      </c>
      <c r="Q16" s="42">
        <f t="shared" si="6"/>
        <v>1</v>
      </c>
      <c r="R16" s="43">
        <f t="shared" si="7"/>
        <v>0.0017730496453900709</v>
      </c>
      <c r="S16" s="44">
        <v>556</v>
      </c>
      <c r="T16" s="41">
        <v>560</v>
      </c>
      <c r="U16" s="10">
        <f t="shared" si="8"/>
        <v>4</v>
      </c>
      <c r="V16" s="30">
        <f t="shared" si="9"/>
        <v>0.007194244604316547</v>
      </c>
      <c r="W16" s="31">
        <f t="shared" si="13"/>
        <v>2443</v>
      </c>
      <c r="X16" s="31">
        <f t="shared" si="10"/>
        <v>2436</v>
      </c>
      <c r="Y16" s="10">
        <f t="shared" si="11"/>
        <v>-7</v>
      </c>
      <c r="Z16" s="11">
        <f t="shared" si="12"/>
        <v>-0.0028653295128939827</v>
      </c>
      <c r="AA16" s="13"/>
    </row>
    <row r="17" spans="1:26" ht="22.5" customHeight="1" thickBot="1">
      <c r="A17" s="26"/>
      <c r="B17" s="27" t="s">
        <v>0</v>
      </c>
      <c r="C17" s="28">
        <f>SUM(C6:C16)</f>
        <v>9164</v>
      </c>
      <c r="D17" s="28">
        <f>SUM(D6:D16)</f>
        <v>9122</v>
      </c>
      <c r="E17" s="32">
        <f>D17-C17</f>
        <v>-42</v>
      </c>
      <c r="F17" s="29">
        <f t="shared" si="1"/>
        <v>-0.004583151462243562</v>
      </c>
      <c r="G17" s="28">
        <f>SUM(G6:G16)</f>
        <v>5778</v>
      </c>
      <c r="H17" s="28">
        <f>SUM(H6:H16)</f>
        <v>5593</v>
      </c>
      <c r="I17" s="32">
        <f t="shared" si="2"/>
        <v>-185</v>
      </c>
      <c r="J17" s="29">
        <f t="shared" si="3"/>
        <v>-0.03201799930771893</v>
      </c>
      <c r="K17" s="28">
        <f>SUM(K6:K16)</f>
        <v>4485</v>
      </c>
      <c r="L17" s="28">
        <f>SUM(L6:L16)</f>
        <v>3915</v>
      </c>
      <c r="M17" s="32">
        <f t="shared" si="4"/>
        <v>-570</v>
      </c>
      <c r="N17" s="29">
        <f t="shared" si="5"/>
        <v>-0.12709030100334448</v>
      </c>
      <c r="O17" s="28">
        <f>SUM(O6:O16)</f>
        <v>7925</v>
      </c>
      <c r="P17" s="28">
        <f>SUM(P6:P16)</f>
        <v>7953</v>
      </c>
      <c r="Q17" s="32">
        <f t="shared" si="6"/>
        <v>28</v>
      </c>
      <c r="R17" s="29">
        <f t="shared" si="7"/>
        <v>0.003533123028391167</v>
      </c>
      <c r="S17" s="28">
        <f>SUM(S6:S16)</f>
        <v>4834</v>
      </c>
      <c r="T17" s="28">
        <f>SUM(T6:T16)</f>
        <v>4704</v>
      </c>
      <c r="U17" s="32">
        <f t="shared" si="8"/>
        <v>-130</v>
      </c>
      <c r="V17" s="29">
        <f t="shared" si="9"/>
        <v>-0.02689284236657013</v>
      </c>
      <c r="W17" s="28">
        <f>SUM(W6:W16)</f>
        <v>32186</v>
      </c>
      <c r="X17" s="28">
        <f>SUM(X6:X16)</f>
        <v>31287</v>
      </c>
      <c r="Y17" s="32">
        <f t="shared" si="11"/>
        <v>-899</v>
      </c>
      <c r="Z17" s="12">
        <f t="shared" si="12"/>
        <v>-0.027931398744795874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2021-06-10T06:31:33Z</cp:lastPrinted>
  <dcterms:created xsi:type="dcterms:W3CDTF">2003-11-04T06:27:00Z</dcterms:created>
  <dcterms:modified xsi:type="dcterms:W3CDTF">2021-06-10T06:32:19Z</dcterms:modified>
  <cp:category/>
  <cp:version/>
  <cp:contentType/>
  <cp:contentStatus/>
</cp:coreProperties>
</file>